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<sst xmlns="http://schemas.openxmlformats.org/spreadsheetml/2006/main" count="153" uniqueCount="89">
  <si>
    <t>附件1：</t>
  </si>
  <si>
    <t>河北省2016-2017年关闭退出煤矿产能置换交易指标一览表</t>
  </si>
  <si>
    <t>序号</t>
  </si>
  <si>
    <t>煤矿名称</t>
  </si>
  <si>
    <t xml:space="preserve"> 生产  （在建）</t>
  </si>
  <si>
    <t>核定（设计）能力（万吨/年）</t>
  </si>
  <si>
    <t>退出规模（万吨/年）</t>
  </si>
  <si>
    <t>置换指标（万吨）</t>
  </si>
  <si>
    <t>备注</t>
  </si>
  <si>
    <t>责任书退出时间</t>
  </si>
  <si>
    <t>实际退出时间</t>
  </si>
  <si>
    <t>产能折算系数</t>
  </si>
  <si>
    <t>折算交易产能（万吨/年）</t>
  </si>
  <si>
    <t>合计(56处)</t>
  </si>
  <si>
    <t>一</t>
  </si>
  <si>
    <t>邯郸市（7）</t>
  </si>
  <si>
    <t>峰峰集团大力矿业公司</t>
  </si>
  <si>
    <t>生产</t>
  </si>
  <si>
    <t>冀中能源邯郸矿业集团亨健矿业公司</t>
  </si>
  <si>
    <t>指标已部分置换使用</t>
  </si>
  <si>
    <t>河北省磁县申家庄煤矿有限公司</t>
  </si>
  <si>
    <t>冀中能源邯矿集团金铭矿业公司</t>
  </si>
  <si>
    <t>在建</t>
  </si>
  <si>
    <t>——</t>
  </si>
  <si>
    <t>河北国控健达矿业有限公司</t>
  </si>
  <si>
    <t>河北成安煤矿</t>
  </si>
  <si>
    <t>国控金安矿业公司</t>
  </si>
  <si>
    <t>在建</t>
  </si>
  <si>
    <t>二</t>
  </si>
  <si>
    <t>邢台市（22）</t>
  </si>
  <si>
    <t>井矿集团临城新兴煤矿</t>
  </si>
  <si>
    <t>井矿集团临城东兴煤矿</t>
  </si>
  <si>
    <t>井矿集团河北省任县煤矿</t>
  </si>
  <si>
    <t>井矿集团邢台云龙煤炭有限公司</t>
  </si>
  <si>
    <t>井矿集团临城县银河煤矿</t>
  </si>
  <si>
    <t>冀中能源股份有限公司显德汪矿</t>
  </si>
  <si>
    <t>冀中股份公司章村矿三井</t>
  </si>
  <si>
    <t>国控沙河市三王村煤业有限公司</t>
  </si>
  <si>
    <t>国控沙河市李家庄煤矿</t>
  </si>
  <si>
    <t>国控沙河市金阳煤业有限公司</t>
  </si>
  <si>
    <t>国控沙河市益源煤业有限公司</t>
  </si>
  <si>
    <t>国控沙河市润德煤业有限公司</t>
  </si>
  <si>
    <t>物测队沙河市泰鑫煤矿</t>
  </si>
  <si>
    <t>物测队临城兴融煤业有限公司</t>
  </si>
  <si>
    <t>物测队河北兴财煤炭有限公司</t>
  </si>
  <si>
    <t>河北冀安矿业有限公司福庆矿</t>
  </si>
  <si>
    <t>山东枣庄河北尧安矿业公司亦城煤矿</t>
  </si>
  <si>
    <t>沙河市中新煤业有限公司</t>
  </si>
  <si>
    <t>替换退出</t>
  </si>
  <si>
    <t>沙河市瑞鹏煤业有限公司</t>
  </si>
  <si>
    <t>沙河市德宝煤业有限公司</t>
  </si>
  <si>
    <t>临城瑞林煤业公司（岗三）</t>
  </si>
  <si>
    <t>临城军威煤矿</t>
  </si>
  <si>
    <t>三</t>
  </si>
  <si>
    <t>张家口市（21）</t>
  </si>
  <si>
    <t>振源公司下花园兴隆山煤矿</t>
  </si>
  <si>
    <t>振源公司下花园前山煤矿</t>
  </si>
  <si>
    <t>肥城蔚县鑫国矿业公司鑫发煤矿二井</t>
  </si>
  <si>
    <t>肥矿蔚县龙兴煤矿</t>
  </si>
  <si>
    <t>肥矿蔚县新陶阳矿业公司二矿</t>
  </si>
  <si>
    <t>肥矿蔚县新陶阳矿业公司三矿</t>
  </si>
  <si>
    <t>肥矿张家口能源公司蔚县安泰分公司</t>
  </si>
  <si>
    <t>肥矿张家口能源公司阳原百安矿业一矿</t>
  </si>
  <si>
    <t>肥矿蔚县新陶阳矿业公司一矿</t>
  </si>
  <si>
    <t>肥矿集团蔚县百安分公司三矿</t>
  </si>
  <si>
    <t>替换提前退出</t>
  </si>
  <si>
    <t>肥矿集团蔚县百安分公司一矿</t>
  </si>
  <si>
    <t>冀中能源张家口矿业集团怀来矿业有限公司</t>
  </si>
  <si>
    <t>冀中能源张家口矿业集团尚义矿业有限公司大阳坡井</t>
  </si>
  <si>
    <t>开滦蔚州地煤康河矿业有限公司</t>
  </si>
  <si>
    <t>沽源金牛能源有限责任公司</t>
  </si>
  <si>
    <t>冀中能源张家口矿业集团蔚西矿业有限公司一井</t>
  </si>
  <si>
    <t>冀中能源张家口矿业集团康保矿业有限公司张纪井</t>
  </si>
  <si>
    <t>冀中能源张家口矿业集团康保矿矿业公司永安井</t>
  </si>
  <si>
    <t>开滦集团蔚县地煤公司崔家寨北二井</t>
  </si>
  <si>
    <t>开滦蔚州地煤富昌矿业有限公司</t>
  </si>
  <si>
    <t>开滦蔚州地煤嘉韵矿业有限公司南翼井</t>
  </si>
  <si>
    <t>四</t>
  </si>
  <si>
    <t>承德市（4）</t>
  </si>
  <si>
    <t>承德市杨树岭矿业有限公司</t>
  </si>
  <si>
    <t>承德隆泰矿业有限公司（汪庄矿）</t>
  </si>
  <si>
    <t>兴隆县久长矿业有限公司大银子峪煤矿</t>
  </si>
  <si>
    <t>承德巨丰源煤炭有限公司涝洼滩煤矿</t>
  </si>
  <si>
    <t>五</t>
  </si>
  <si>
    <t>唐山市（2）</t>
  </si>
  <si>
    <t>开滦集团荆各庄矿业分公司</t>
  </si>
  <si>
    <t>2016、2017</t>
  </si>
  <si>
    <t>马家沟矿业有限公司</t>
  </si>
  <si>
    <t>提前退出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</si>
</sst>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vertical="center" wrapText="1"/>
    </xf>
    <xf numFmtId="176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20" applyNumberFormat="1" applyFont="1" applyFill="1" applyBorder="1" applyAlignment="1">
      <alignment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7" fillId="4" borderId="1" xfId="20" applyNumberFormat="1" applyFont="1" applyFill="1" applyBorder="1" applyAlignment="1">
      <alignment horizontal="left" vertical="center" wrapText="1"/>
      <protection/>
    </xf>
    <xf numFmtId="0" fontId="3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/>
    </xf>
    <xf numFmtId="0" fontId="5" fillId="4" borderId="1" xfId="17" applyFont="1" applyFill="1" applyBorder="1" applyAlignment="1">
      <alignment horizontal="center" vertical="center" wrapText="1"/>
    </xf>
    <xf numFmtId="178" fontId="7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1" xfId="17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17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vertical="center" wrapText="1"/>
    </xf>
    <xf numFmtId="0" fontId="1" fillId="0" borderId="1" xfId="18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178" fontId="5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1" xfId="16" applyFont="1" applyFill="1" applyBorder="1" applyAlignment="1">
      <alignment vertical="center" wrapText="1"/>
      <protection/>
    </xf>
    <xf numFmtId="177" fontId="1" fillId="0" borderId="3" xfId="0" applyNumberFormat="1" applyFont="1" applyFill="1" applyBorder="1" applyAlignment="1">
      <alignment horizontal="center" vertical="center"/>
    </xf>
    <xf numFmtId="0" fontId="5" fillId="2" borderId="1" xfId="17" applyFont="1" applyFill="1" applyBorder="1" applyAlignment="1">
      <alignment horizontal="center" vertical="center" wrapText="1"/>
    </xf>
    <xf numFmtId="0" fontId="1" fillId="2" borderId="1" xfId="18" applyNumberFormat="1" applyFont="1" applyFill="1" applyBorder="1" applyAlignment="1">
      <alignment vertical="center" wrapText="1"/>
    </xf>
    <xf numFmtId="0" fontId="1" fillId="2" borderId="1" xfId="18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</cellXfs>
  <cellStyles count="12">
    <cellStyle name="Normal" xfId="0"/>
    <cellStyle name="Percent" xfId="15"/>
    <cellStyle name="常规_2017计划" xfId="16"/>
    <cellStyle name="常规_Sheet1_1" xfId="17"/>
    <cellStyle name="常规_Sheet1_河北煤矿退出关闭表核对表_引导退出" xfId="18"/>
    <cellStyle name="常规_明文_2" xfId="19"/>
    <cellStyle name="常规_引导退出_49" xfId="20"/>
    <cellStyle name="常规_引导退出_55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B3" sqref="B3:B5"/>
    </sheetView>
  </sheetViews>
  <sheetFormatPr defaultColWidth="7.50390625" defaultRowHeight="11.25" customHeight="1"/>
  <cols>
    <col min="1" max="1" width="4.25390625" style="2" customWidth="1"/>
    <col min="2" max="2" width="21.00390625" style="70" customWidth="1"/>
    <col min="3" max="3" width="5.50390625" style="2" customWidth="1"/>
    <col min="4" max="4" width="7.75390625" style="2" customWidth="1"/>
    <col min="5" max="5" width="6.125" style="2" customWidth="1"/>
    <col min="6" max="6" width="6.125" style="3" customWidth="1"/>
    <col min="7" max="7" width="6.375" style="3" customWidth="1"/>
    <col min="8" max="8" width="6.00390625" style="3" customWidth="1"/>
    <col min="9" max="9" width="7.875" style="3" customWidth="1"/>
    <col min="10" max="10" width="9.875" style="2" customWidth="1"/>
    <col min="11" max="255" width="7.50390625" style="2" bestFit="1" customWidth="1"/>
  </cols>
  <sheetData>
    <row r="1" spans="1:2" ht="24" customHeight="1">
      <c r="A1" s="1" t="s">
        <v>0</v>
      </c>
      <c r="B1" s="1"/>
    </row>
    <row r="2" spans="1:10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/>
      <c r="I3" s="6"/>
      <c r="J3" s="5" t="s">
        <v>8</v>
      </c>
    </row>
    <row r="4" spans="1:10" ht="18" customHeight="1">
      <c r="A4" s="5"/>
      <c r="B4" s="5"/>
      <c r="C4" s="5"/>
      <c r="D4" s="5"/>
      <c r="E4" s="5"/>
      <c r="F4" s="5" t="s">
        <v>9</v>
      </c>
      <c r="G4" s="6" t="s">
        <v>10</v>
      </c>
      <c r="H4" s="6" t="s">
        <v>11</v>
      </c>
      <c r="I4" s="6" t="s">
        <v>12</v>
      </c>
      <c r="J4" s="5"/>
    </row>
    <row r="5" spans="1:10" ht="18" customHeight="1">
      <c r="A5" s="5"/>
      <c r="B5" s="5"/>
      <c r="C5" s="5"/>
      <c r="D5" s="5"/>
      <c r="E5" s="5"/>
      <c r="F5" s="5"/>
      <c r="G5" s="6"/>
      <c r="H5" s="6"/>
      <c r="I5" s="6"/>
      <c r="J5" s="5"/>
    </row>
    <row r="6" spans="1:10" ht="25.5" customHeight="1">
      <c r="A6" s="7"/>
      <c r="B6" s="7" t="s">
        <v>13</v>
      </c>
      <c r="C6" s="7"/>
      <c r="D6" s="8">
        <f>D7+D15+D38+D60+D65</f>
        <v>1626</v>
      </c>
      <c r="E6" s="8">
        <f>E7+E15+E38+E60+E65</f>
        <v>1626</v>
      </c>
      <c r="F6" s="8"/>
      <c r="G6" s="8"/>
      <c r="H6" s="8"/>
      <c r="I6" s="9">
        <f>I7+I15+I38+I60+I65</f>
        <v>902.1</v>
      </c>
      <c r="J6" s="7"/>
    </row>
    <row r="7" spans="1:10" ht="25.5" customHeight="1">
      <c r="A7" s="10" t="s">
        <v>14</v>
      </c>
      <c r="B7" s="11" t="s">
        <v>15</v>
      </c>
      <c r="C7" s="10"/>
      <c r="D7" s="12">
        <f>SUM(D8:D14)</f>
        <v>257</v>
      </c>
      <c r="E7" s="12">
        <f>SUM(E8:E14)</f>
        <v>257</v>
      </c>
      <c r="F7" s="12"/>
      <c r="G7" s="12"/>
      <c r="H7" s="12"/>
      <c r="I7" s="12">
        <f>SUM(I8:I14)</f>
        <v>181</v>
      </c>
      <c r="J7" s="10"/>
    </row>
    <row r="8" spans="1:10" ht="25.5" customHeight="1">
      <c r="A8" s="7">
        <v>1</v>
      </c>
      <c r="B8" s="13" t="s">
        <v>16</v>
      </c>
      <c r="C8" s="7" t="s">
        <v>17</v>
      </c>
      <c r="D8" s="8">
        <v>40</v>
      </c>
      <c r="E8" s="8">
        <v>40</v>
      </c>
      <c r="F8" s="8">
        <v>2016</v>
      </c>
      <c r="G8" s="8">
        <v>2016</v>
      </c>
      <c r="H8" s="9">
        <v>0.3</v>
      </c>
      <c r="I8" s="9">
        <v>12</v>
      </c>
      <c r="J8" s="7"/>
    </row>
    <row r="9" spans="1:10" ht="25.5" customHeight="1">
      <c r="A9" s="14">
        <v>2</v>
      </c>
      <c r="B9" s="15" t="s">
        <v>18</v>
      </c>
      <c r="C9" s="16" t="s">
        <v>17</v>
      </c>
      <c r="D9" s="17">
        <v>90</v>
      </c>
      <c r="E9" s="18">
        <v>90</v>
      </c>
      <c r="F9" s="19">
        <v>2018</v>
      </c>
      <c r="G9" s="19">
        <v>2017</v>
      </c>
      <c r="H9" s="20">
        <v>0.7</v>
      </c>
      <c r="I9" s="20">
        <f>E9*H9</f>
        <v>62.99999999999999</v>
      </c>
      <c r="J9" s="13" t="s">
        <v>19</v>
      </c>
    </row>
    <row r="10" spans="1:10" ht="25.5" customHeight="1">
      <c r="A10" s="14">
        <v>3</v>
      </c>
      <c r="B10" s="21" t="s">
        <v>20</v>
      </c>
      <c r="C10" s="16" t="s">
        <v>17</v>
      </c>
      <c r="D10" s="22">
        <v>85</v>
      </c>
      <c r="E10" s="14">
        <v>85</v>
      </c>
      <c r="F10" s="19">
        <v>2017</v>
      </c>
      <c r="G10" s="19">
        <v>2017</v>
      </c>
      <c r="H10" s="20">
        <v>1</v>
      </c>
      <c r="I10" s="20">
        <f>E10*H10</f>
        <v>85</v>
      </c>
      <c r="J10" s="23"/>
    </row>
    <row r="11" spans="1:10" ht="25.5" customHeight="1">
      <c r="A11" s="14">
        <v>4</v>
      </c>
      <c r="B11" s="21" t="s">
        <v>21</v>
      </c>
      <c r="C11" s="16" t="s">
        <v>22</v>
      </c>
      <c r="D11" s="22">
        <v>6</v>
      </c>
      <c r="E11" s="14">
        <v>6</v>
      </c>
      <c r="F11" s="24" t="s">
        <v>23</v>
      </c>
      <c r="G11" s="19">
        <v>2017</v>
      </c>
      <c r="H11" s="20">
        <v>1</v>
      </c>
      <c r="I11" s="20">
        <f>E11*H11</f>
        <v>6</v>
      </c>
      <c r="J11" s="23"/>
    </row>
    <row r="12" spans="1:10" ht="25.5" customHeight="1">
      <c r="A12" s="19">
        <v>5</v>
      </c>
      <c r="B12" s="13" t="s">
        <v>24</v>
      </c>
      <c r="C12" s="25" t="s">
        <v>22</v>
      </c>
      <c r="D12" s="26">
        <v>15</v>
      </c>
      <c r="E12" s="26">
        <v>15</v>
      </c>
      <c r="F12" s="19">
        <v>2016</v>
      </c>
      <c r="G12" s="19">
        <v>2016</v>
      </c>
      <c r="H12" s="20">
        <v>0.3</v>
      </c>
      <c r="I12" s="20">
        <f>E12*H12</f>
        <v>4.5</v>
      </c>
      <c r="J12" s="13"/>
    </row>
    <row r="13" spans="1:10" ht="25.5" customHeight="1">
      <c r="A13" s="19">
        <v>6</v>
      </c>
      <c r="B13" s="13" t="s">
        <v>25</v>
      </c>
      <c r="C13" s="25" t="s">
        <v>22</v>
      </c>
      <c r="D13" s="26">
        <v>15</v>
      </c>
      <c r="E13" s="26">
        <v>15</v>
      </c>
      <c r="F13" s="19">
        <v>2016</v>
      </c>
      <c r="G13" s="19">
        <v>2016</v>
      </c>
      <c r="H13" s="20">
        <v>0.3</v>
      </c>
      <c r="I13" s="20">
        <f>E13*H13</f>
        <v>4.5</v>
      </c>
      <c r="J13" s="13"/>
    </row>
    <row r="14" spans="1:10" ht="25.5" customHeight="1">
      <c r="A14" s="19">
        <v>7</v>
      </c>
      <c r="B14" s="13" t="s">
        <v>26</v>
      </c>
      <c r="C14" s="25" t="s">
        <v>27</v>
      </c>
      <c r="D14" s="26">
        <v>6</v>
      </c>
      <c r="E14" s="26">
        <v>6</v>
      </c>
      <c r="F14" s="24" t="s">
        <v>23</v>
      </c>
      <c r="G14" s="19">
        <v>2017</v>
      </c>
      <c r="H14" s="20">
        <v>1</v>
      </c>
      <c r="I14" s="20">
        <v>6</v>
      </c>
      <c r="J14" s="13"/>
    </row>
    <row r="15" spans="1:10" ht="25.5" customHeight="1">
      <c r="A15" s="27" t="s">
        <v>28</v>
      </c>
      <c r="B15" s="11" t="s">
        <v>29</v>
      </c>
      <c r="C15" s="28"/>
      <c r="D15" s="29">
        <f>SUM(D16:D37)</f>
        <v>490</v>
      </c>
      <c r="E15" s="29">
        <f>SUM(E16:E37)</f>
        <v>490</v>
      </c>
      <c r="F15" s="29"/>
      <c r="G15" s="29"/>
      <c r="H15" s="29"/>
      <c r="I15" s="30">
        <f>SUM(I16:I37)</f>
        <v>272.20000000000005</v>
      </c>
      <c r="J15" s="11"/>
    </row>
    <row r="16" spans="1:10" ht="25.5" customHeight="1">
      <c r="A16" s="19">
        <v>1</v>
      </c>
      <c r="B16" s="13" t="s">
        <v>30</v>
      </c>
      <c r="C16" s="25" t="s">
        <v>22</v>
      </c>
      <c r="D16" s="26">
        <v>18</v>
      </c>
      <c r="E16" s="26">
        <v>18</v>
      </c>
      <c r="F16" s="19">
        <v>2016</v>
      </c>
      <c r="G16" s="19">
        <v>2016</v>
      </c>
      <c r="H16" s="20">
        <v>0.3</v>
      </c>
      <c r="I16" s="20">
        <f aca="true" t="shared" si="0" ref="I16:I62">E16*H16</f>
        <v>5.3999999999999995</v>
      </c>
      <c r="J16" s="13"/>
    </row>
    <row r="17" spans="1:10" ht="25.5" customHeight="1">
      <c r="A17" s="19">
        <f aca="true" t="shared" si="1" ref="A17:A36">A16+1</f>
        <v>2</v>
      </c>
      <c r="B17" s="13" t="s">
        <v>31</v>
      </c>
      <c r="C17" s="25" t="s">
        <v>22</v>
      </c>
      <c r="D17" s="26">
        <v>9</v>
      </c>
      <c r="E17" s="26">
        <v>9</v>
      </c>
      <c r="F17" s="19">
        <v>2016</v>
      </c>
      <c r="G17" s="19">
        <v>2016</v>
      </c>
      <c r="H17" s="20">
        <v>0.3</v>
      </c>
      <c r="I17" s="20">
        <f t="shared" si="0"/>
        <v>2.6999999999999997</v>
      </c>
      <c r="J17" s="13"/>
    </row>
    <row r="18" spans="1:10" ht="25.5" customHeight="1">
      <c r="A18" s="19">
        <f t="shared" si="1"/>
        <v>3</v>
      </c>
      <c r="B18" s="13" t="s">
        <v>32</v>
      </c>
      <c r="C18" s="25" t="s">
        <v>22</v>
      </c>
      <c r="D18" s="26">
        <v>10</v>
      </c>
      <c r="E18" s="26">
        <v>10</v>
      </c>
      <c r="F18" s="19">
        <v>2016</v>
      </c>
      <c r="G18" s="19">
        <v>2016</v>
      </c>
      <c r="H18" s="20">
        <v>0.3</v>
      </c>
      <c r="I18" s="20">
        <f t="shared" si="0"/>
        <v>3</v>
      </c>
      <c r="J18" s="13"/>
    </row>
    <row r="19" spans="1:10" ht="25.5" customHeight="1">
      <c r="A19" s="19">
        <f t="shared" si="1"/>
        <v>4</v>
      </c>
      <c r="B19" s="13" t="s">
        <v>33</v>
      </c>
      <c r="C19" s="25" t="s">
        <v>22</v>
      </c>
      <c r="D19" s="26">
        <v>6</v>
      </c>
      <c r="E19" s="26">
        <v>6</v>
      </c>
      <c r="F19" s="19">
        <v>2016</v>
      </c>
      <c r="G19" s="19">
        <v>2016</v>
      </c>
      <c r="H19" s="20">
        <v>0.3</v>
      </c>
      <c r="I19" s="20">
        <f t="shared" si="0"/>
        <v>1.7999999999999998</v>
      </c>
      <c r="J19" s="13"/>
    </row>
    <row r="20" spans="1:10" ht="25.5" customHeight="1">
      <c r="A20" s="19">
        <f t="shared" si="1"/>
        <v>5</v>
      </c>
      <c r="B20" s="13" t="s">
        <v>34</v>
      </c>
      <c r="C20" s="25" t="s">
        <v>22</v>
      </c>
      <c r="D20" s="26">
        <v>17</v>
      </c>
      <c r="E20" s="26">
        <v>17</v>
      </c>
      <c r="F20" s="19">
        <v>2016</v>
      </c>
      <c r="G20" s="19">
        <v>2016</v>
      </c>
      <c r="H20" s="20">
        <v>0.3</v>
      </c>
      <c r="I20" s="20">
        <f t="shared" si="0"/>
        <v>5.1</v>
      </c>
      <c r="J20" s="13"/>
    </row>
    <row r="21" spans="1:10" ht="25.5" customHeight="1">
      <c r="A21" s="19">
        <f t="shared" si="1"/>
        <v>6</v>
      </c>
      <c r="B21" s="15" t="s">
        <v>35</v>
      </c>
      <c r="C21" s="25" t="s">
        <v>17</v>
      </c>
      <c r="D21" s="25">
        <v>180</v>
      </c>
      <c r="E21" s="18">
        <v>180</v>
      </c>
      <c r="F21" s="25">
        <v>2017</v>
      </c>
      <c r="G21" s="19">
        <v>2017</v>
      </c>
      <c r="H21" s="20">
        <v>0.7</v>
      </c>
      <c r="I21" s="20">
        <f>E21*H21</f>
        <v>125.99999999999999</v>
      </c>
      <c r="J21" s="13" t="s">
        <v>19</v>
      </c>
    </row>
    <row r="22" spans="1:10" ht="25.5" customHeight="1">
      <c r="A22" s="19">
        <f t="shared" si="1"/>
        <v>7</v>
      </c>
      <c r="B22" s="15" t="s">
        <v>36</v>
      </c>
      <c r="C22" s="25" t="s">
        <v>17</v>
      </c>
      <c r="D22" s="25">
        <v>55</v>
      </c>
      <c r="E22" s="18">
        <v>55</v>
      </c>
      <c r="F22" s="25">
        <v>2017</v>
      </c>
      <c r="G22" s="19">
        <v>2017</v>
      </c>
      <c r="H22" s="20">
        <v>1</v>
      </c>
      <c r="I22" s="20">
        <f>E22*H22</f>
        <v>55</v>
      </c>
      <c r="J22" s="13"/>
    </row>
    <row r="23" spans="1:10" ht="25.5" customHeight="1">
      <c r="A23" s="19">
        <f t="shared" si="1"/>
        <v>8</v>
      </c>
      <c r="B23" s="13" t="s">
        <v>37</v>
      </c>
      <c r="C23" s="25" t="s">
        <v>22</v>
      </c>
      <c r="D23" s="26">
        <v>15</v>
      </c>
      <c r="E23" s="26">
        <v>15</v>
      </c>
      <c r="F23" s="19">
        <v>2016</v>
      </c>
      <c r="G23" s="19">
        <v>2016</v>
      </c>
      <c r="H23" s="20">
        <v>0.3</v>
      </c>
      <c r="I23" s="20">
        <f t="shared" si="0"/>
        <v>4.5</v>
      </c>
      <c r="J23" s="13"/>
    </row>
    <row r="24" spans="1:10" ht="25.5" customHeight="1">
      <c r="A24" s="19">
        <f t="shared" si="1"/>
        <v>9</v>
      </c>
      <c r="B24" s="13" t="s">
        <v>38</v>
      </c>
      <c r="C24" s="25" t="s">
        <v>22</v>
      </c>
      <c r="D24" s="26">
        <v>15</v>
      </c>
      <c r="E24" s="26">
        <v>15</v>
      </c>
      <c r="F24" s="19">
        <v>2016</v>
      </c>
      <c r="G24" s="19">
        <v>2016</v>
      </c>
      <c r="H24" s="20">
        <v>0.3</v>
      </c>
      <c r="I24" s="20">
        <f t="shared" si="0"/>
        <v>4.5</v>
      </c>
      <c r="J24" s="13"/>
    </row>
    <row r="25" spans="1:10" ht="25.5" customHeight="1">
      <c r="A25" s="19">
        <f t="shared" si="1"/>
        <v>10</v>
      </c>
      <c r="B25" s="13" t="s">
        <v>39</v>
      </c>
      <c r="C25" s="25" t="s">
        <v>22</v>
      </c>
      <c r="D25" s="26">
        <v>9</v>
      </c>
      <c r="E25" s="26">
        <v>9</v>
      </c>
      <c r="F25" s="19">
        <v>2016</v>
      </c>
      <c r="G25" s="19">
        <v>2016</v>
      </c>
      <c r="H25" s="20">
        <v>0.3</v>
      </c>
      <c r="I25" s="20">
        <f t="shared" si="0"/>
        <v>2.6999999999999997</v>
      </c>
      <c r="J25" s="13"/>
    </row>
    <row r="26" spans="1:10" ht="25.5" customHeight="1">
      <c r="A26" s="19">
        <f t="shared" si="1"/>
        <v>11</v>
      </c>
      <c r="B26" s="13" t="s">
        <v>40</v>
      </c>
      <c r="C26" s="25" t="s">
        <v>22</v>
      </c>
      <c r="D26" s="26">
        <v>6</v>
      </c>
      <c r="E26" s="26">
        <v>6</v>
      </c>
      <c r="F26" s="19">
        <v>2016</v>
      </c>
      <c r="G26" s="19">
        <v>2016</v>
      </c>
      <c r="H26" s="20">
        <v>0.3</v>
      </c>
      <c r="I26" s="20">
        <f t="shared" si="0"/>
        <v>1.7999999999999998</v>
      </c>
      <c r="J26" s="13"/>
    </row>
    <row r="27" spans="1:10" ht="25.5" customHeight="1">
      <c r="A27" s="19">
        <f t="shared" si="1"/>
        <v>12</v>
      </c>
      <c r="B27" s="13" t="s">
        <v>41</v>
      </c>
      <c r="C27" s="25" t="s">
        <v>22</v>
      </c>
      <c r="D27" s="26">
        <v>6</v>
      </c>
      <c r="E27" s="26">
        <v>6</v>
      </c>
      <c r="F27" s="19">
        <v>2016</v>
      </c>
      <c r="G27" s="19">
        <v>2016</v>
      </c>
      <c r="H27" s="20">
        <v>0.3</v>
      </c>
      <c r="I27" s="20">
        <f t="shared" si="0"/>
        <v>1.7999999999999998</v>
      </c>
      <c r="J27" s="13"/>
    </row>
    <row r="28" spans="1:10" ht="25.5" customHeight="1">
      <c r="A28" s="19">
        <f t="shared" si="1"/>
        <v>13</v>
      </c>
      <c r="B28" s="13" t="s">
        <v>42</v>
      </c>
      <c r="C28" s="25" t="s">
        <v>22</v>
      </c>
      <c r="D28" s="26">
        <v>6</v>
      </c>
      <c r="E28" s="26">
        <v>6</v>
      </c>
      <c r="F28" s="19">
        <v>2016</v>
      </c>
      <c r="G28" s="19">
        <v>2016</v>
      </c>
      <c r="H28" s="20">
        <v>0.3</v>
      </c>
      <c r="I28" s="20">
        <f t="shared" si="0"/>
        <v>1.7999999999999998</v>
      </c>
      <c r="J28" s="13"/>
    </row>
    <row r="29" spans="1:10" ht="25.5" customHeight="1">
      <c r="A29" s="19">
        <f t="shared" si="1"/>
        <v>14</v>
      </c>
      <c r="B29" s="13" t="s">
        <v>43</v>
      </c>
      <c r="C29" s="25" t="s">
        <v>22</v>
      </c>
      <c r="D29" s="26">
        <v>45</v>
      </c>
      <c r="E29" s="26">
        <v>45</v>
      </c>
      <c r="F29" s="19">
        <v>2016</v>
      </c>
      <c r="G29" s="19">
        <v>2016</v>
      </c>
      <c r="H29" s="20">
        <v>0.3</v>
      </c>
      <c r="I29" s="20">
        <f t="shared" si="0"/>
        <v>13.5</v>
      </c>
      <c r="J29" s="13"/>
    </row>
    <row r="30" spans="1:10" ht="25.5" customHeight="1">
      <c r="A30" s="19">
        <f t="shared" si="1"/>
        <v>15</v>
      </c>
      <c r="B30" s="13" t="s">
        <v>44</v>
      </c>
      <c r="C30" s="25" t="s">
        <v>22</v>
      </c>
      <c r="D30" s="26">
        <v>9</v>
      </c>
      <c r="E30" s="26">
        <v>9</v>
      </c>
      <c r="F30" s="19">
        <v>2016</v>
      </c>
      <c r="G30" s="19">
        <v>2016</v>
      </c>
      <c r="H30" s="20">
        <v>0.3</v>
      </c>
      <c r="I30" s="20">
        <f t="shared" si="0"/>
        <v>2.6999999999999997</v>
      </c>
      <c r="J30" s="13"/>
    </row>
    <row r="31" spans="1:10" ht="25.5" customHeight="1">
      <c r="A31" s="19">
        <f t="shared" si="1"/>
        <v>16</v>
      </c>
      <c r="B31" s="13" t="s">
        <v>45</v>
      </c>
      <c r="C31" s="25" t="s">
        <v>22</v>
      </c>
      <c r="D31" s="26">
        <v>30</v>
      </c>
      <c r="E31" s="26">
        <v>30</v>
      </c>
      <c r="F31" s="19">
        <v>2016</v>
      </c>
      <c r="G31" s="19">
        <v>2016</v>
      </c>
      <c r="H31" s="20">
        <v>0.3</v>
      </c>
      <c r="I31" s="20">
        <f t="shared" si="0"/>
        <v>9</v>
      </c>
      <c r="J31" s="13"/>
    </row>
    <row r="32" spans="1:10" ht="25.5" customHeight="1">
      <c r="A32" s="19">
        <f t="shared" si="1"/>
        <v>17</v>
      </c>
      <c r="B32" s="13" t="s">
        <v>46</v>
      </c>
      <c r="C32" s="25" t="s">
        <v>17</v>
      </c>
      <c r="D32" s="26">
        <v>15</v>
      </c>
      <c r="E32" s="26">
        <v>15</v>
      </c>
      <c r="F32" s="19">
        <v>2016</v>
      </c>
      <c r="G32" s="19">
        <v>2016</v>
      </c>
      <c r="H32" s="20">
        <v>0.3</v>
      </c>
      <c r="I32" s="20">
        <f t="shared" si="0"/>
        <v>4.5</v>
      </c>
      <c r="J32" s="13"/>
    </row>
    <row r="33" spans="1:10" ht="25.5" customHeight="1">
      <c r="A33" s="19">
        <f t="shared" si="1"/>
        <v>18</v>
      </c>
      <c r="B33" s="13" t="s">
        <v>47</v>
      </c>
      <c r="C33" s="25" t="s">
        <v>22</v>
      </c>
      <c r="D33" s="26">
        <v>6</v>
      </c>
      <c r="E33" s="26">
        <v>6</v>
      </c>
      <c r="F33" s="25">
        <v>2016</v>
      </c>
      <c r="G33" s="19">
        <v>2016</v>
      </c>
      <c r="H33" s="20">
        <v>0.3</v>
      </c>
      <c r="I33" s="20">
        <f t="shared" si="0"/>
        <v>1.7999999999999998</v>
      </c>
      <c r="J33" s="13" t="s">
        <v>48</v>
      </c>
    </row>
    <row r="34" spans="1:10" ht="25.5" customHeight="1">
      <c r="A34" s="19">
        <f t="shared" si="1"/>
        <v>19</v>
      </c>
      <c r="B34" s="13" t="s">
        <v>49</v>
      </c>
      <c r="C34" s="25" t="s">
        <v>22</v>
      </c>
      <c r="D34" s="26">
        <v>6</v>
      </c>
      <c r="E34" s="26">
        <v>6</v>
      </c>
      <c r="F34" s="25">
        <v>2016</v>
      </c>
      <c r="G34" s="19">
        <v>2016</v>
      </c>
      <c r="H34" s="20">
        <v>0.3</v>
      </c>
      <c r="I34" s="20">
        <f t="shared" si="0"/>
        <v>1.7999999999999998</v>
      </c>
      <c r="J34" s="13" t="s">
        <v>48</v>
      </c>
    </row>
    <row r="35" spans="1:10" ht="25.5" customHeight="1">
      <c r="A35" s="19">
        <f t="shared" si="1"/>
        <v>20</v>
      </c>
      <c r="B35" s="13" t="s">
        <v>50</v>
      </c>
      <c r="C35" s="25" t="s">
        <v>22</v>
      </c>
      <c r="D35" s="26">
        <v>6</v>
      </c>
      <c r="E35" s="26">
        <v>6</v>
      </c>
      <c r="F35" s="25">
        <v>2016</v>
      </c>
      <c r="G35" s="19">
        <v>2016</v>
      </c>
      <c r="H35" s="20">
        <v>0.3</v>
      </c>
      <c r="I35" s="20">
        <f t="shared" si="0"/>
        <v>1.7999999999999998</v>
      </c>
      <c r="J35" s="13" t="s">
        <v>48</v>
      </c>
    </row>
    <row r="36" spans="1:10" ht="25.5" customHeight="1">
      <c r="A36" s="19">
        <f t="shared" si="1"/>
        <v>21</v>
      </c>
      <c r="B36" s="31" t="s">
        <v>51</v>
      </c>
      <c r="C36" s="32" t="s">
        <v>22</v>
      </c>
      <c r="D36" s="33">
        <v>15</v>
      </c>
      <c r="E36" s="33">
        <v>15</v>
      </c>
      <c r="F36" s="34" t="s">
        <v>23</v>
      </c>
      <c r="G36" s="32">
        <v>2017</v>
      </c>
      <c r="H36" s="35">
        <v>1</v>
      </c>
      <c r="I36" s="36">
        <f>E36*H36</f>
        <v>15</v>
      </c>
      <c r="J36" s="37"/>
    </row>
    <row r="37" spans="1:10" ht="25.5" customHeight="1">
      <c r="A37" s="38">
        <f>A36+1</f>
        <v>22</v>
      </c>
      <c r="B37" s="31" t="s">
        <v>52</v>
      </c>
      <c r="C37" s="32" t="s">
        <v>22</v>
      </c>
      <c r="D37" s="33">
        <v>6</v>
      </c>
      <c r="E37" s="39">
        <v>6</v>
      </c>
      <c r="F37" s="34" t="s">
        <v>23</v>
      </c>
      <c r="G37" s="32">
        <v>2017</v>
      </c>
      <c r="H37" s="35">
        <v>1</v>
      </c>
      <c r="I37" s="36">
        <f>E37*H37</f>
        <v>6</v>
      </c>
      <c r="J37" s="37"/>
    </row>
    <row r="38" spans="1:10" ht="25.5" customHeight="1">
      <c r="A38" s="27" t="s">
        <v>53</v>
      </c>
      <c r="B38" s="11" t="s">
        <v>54</v>
      </c>
      <c r="C38" s="28"/>
      <c r="D38" s="29">
        <f>SUM(D39:D59)</f>
        <v>499</v>
      </c>
      <c r="E38" s="29">
        <f>SUM(E39:E59)</f>
        <v>499</v>
      </c>
      <c r="F38" s="29"/>
      <c r="G38" s="29"/>
      <c r="H38" s="29"/>
      <c r="I38" s="30">
        <f>SUM(I39:I59)</f>
        <v>289.3</v>
      </c>
      <c r="J38" s="11"/>
    </row>
    <row r="39" spans="1:10" ht="25.5" customHeight="1">
      <c r="A39" s="19">
        <v>1</v>
      </c>
      <c r="B39" s="13" t="s">
        <v>55</v>
      </c>
      <c r="C39" s="25" t="s">
        <v>22</v>
      </c>
      <c r="D39" s="26">
        <v>15</v>
      </c>
      <c r="E39" s="26">
        <v>15</v>
      </c>
      <c r="F39" s="19">
        <v>2016</v>
      </c>
      <c r="G39" s="19">
        <v>2016</v>
      </c>
      <c r="H39" s="20">
        <v>0.3</v>
      </c>
      <c r="I39" s="20">
        <f>E39*H39</f>
        <v>4.5</v>
      </c>
      <c r="J39" s="13"/>
    </row>
    <row r="40" spans="1:10" ht="25.5" customHeight="1">
      <c r="A40" s="19">
        <f>A39+1</f>
        <v>2</v>
      </c>
      <c r="B40" s="13" t="s">
        <v>56</v>
      </c>
      <c r="C40" s="25" t="s">
        <v>22</v>
      </c>
      <c r="D40" s="26">
        <v>15</v>
      </c>
      <c r="E40" s="26">
        <v>15</v>
      </c>
      <c r="F40" s="19">
        <v>2016</v>
      </c>
      <c r="G40" s="19">
        <v>2016</v>
      </c>
      <c r="H40" s="20">
        <v>0.3</v>
      </c>
      <c r="I40" s="20">
        <f>E40*H40</f>
        <v>4.5</v>
      </c>
      <c r="J40" s="13"/>
    </row>
    <row r="41" spans="1:10" ht="25.5" customHeight="1">
      <c r="A41" s="19">
        <f aca="true" t="shared" si="2" ref="A41:A59">A40+1</f>
        <v>3</v>
      </c>
      <c r="B41" s="13" t="s">
        <v>57</v>
      </c>
      <c r="C41" s="25" t="s">
        <v>17</v>
      </c>
      <c r="D41" s="26">
        <v>21</v>
      </c>
      <c r="E41" s="26">
        <v>21</v>
      </c>
      <c r="F41" s="19">
        <v>2016</v>
      </c>
      <c r="G41" s="19">
        <v>2016</v>
      </c>
      <c r="H41" s="20">
        <v>0.3</v>
      </c>
      <c r="I41" s="20">
        <f t="shared" si="0"/>
        <v>6.3</v>
      </c>
      <c r="J41" s="13"/>
    </row>
    <row r="42" spans="1:10" ht="25.5" customHeight="1">
      <c r="A42" s="19">
        <f t="shared" si="2"/>
        <v>4</v>
      </c>
      <c r="B42" s="13" t="s">
        <v>58</v>
      </c>
      <c r="C42" s="25" t="s">
        <v>17</v>
      </c>
      <c r="D42" s="26">
        <v>15</v>
      </c>
      <c r="E42" s="26">
        <v>15</v>
      </c>
      <c r="F42" s="19">
        <v>2016</v>
      </c>
      <c r="G42" s="19">
        <v>2016</v>
      </c>
      <c r="H42" s="20">
        <v>0.3</v>
      </c>
      <c r="I42" s="20">
        <f t="shared" si="0"/>
        <v>4.5</v>
      </c>
      <c r="J42" s="13"/>
    </row>
    <row r="43" spans="1:10" ht="25.5" customHeight="1">
      <c r="A43" s="19">
        <f t="shared" si="2"/>
        <v>5</v>
      </c>
      <c r="B43" s="13" t="s">
        <v>59</v>
      </c>
      <c r="C43" s="25" t="s">
        <v>17</v>
      </c>
      <c r="D43" s="26">
        <v>15</v>
      </c>
      <c r="E43" s="26">
        <v>15</v>
      </c>
      <c r="F43" s="19">
        <v>2016</v>
      </c>
      <c r="G43" s="19">
        <v>2016</v>
      </c>
      <c r="H43" s="20">
        <v>0.3</v>
      </c>
      <c r="I43" s="20">
        <f t="shared" si="0"/>
        <v>4.5</v>
      </c>
      <c r="J43" s="13"/>
    </row>
    <row r="44" spans="1:10" ht="25.5" customHeight="1">
      <c r="A44" s="19">
        <f t="shared" si="2"/>
        <v>6</v>
      </c>
      <c r="B44" s="13" t="s">
        <v>60</v>
      </c>
      <c r="C44" s="25" t="s">
        <v>17</v>
      </c>
      <c r="D44" s="26">
        <v>15</v>
      </c>
      <c r="E44" s="26">
        <v>15</v>
      </c>
      <c r="F44" s="19">
        <v>2016</v>
      </c>
      <c r="G44" s="19">
        <v>2016</v>
      </c>
      <c r="H44" s="20">
        <v>0.3</v>
      </c>
      <c r="I44" s="20">
        <f t="shared" si="0"/>
        <v>4.5</v>
      </c>
      <c r="J44" s="13"/>
    </row>
    <row r="45" spans="1:10" ht="25.5" customHeight="1">
      <c r="A45" s="19">
        <f t="shared" si="2"/>
        <v>7</v>
      </c>
      <c r="B45" s="13" t="s">
        <v>61</v>
      </c>
      <c r="C45" s="25" t="s">
        <v>17</v>
      </c>
      <c r="D45" s="26">
        <v>30</v>
      </c>
      <c r="E45" s="26">
        <v>30</v>
      </c>
      <c r="F45" s="19">
        <v>2016</v>
      </c>
      <c r="G45" s="19">
        <v>2016</v>
      </c>
      <c r="H45" s="20">
        <v>0.3</v>
      </c>
      <c r="I45" s="20">
        <f t="shared" si="0"/>
        <v>9</v>
      </c>
      <c r="J45" s="13"/>
    </row>
    <row r="46" spans="1:10" ht="25.5" customHeight="1">
      <c r="A46" s="19">
        <f t="shared" si="2"/>
        <v>8</v>
      </c>
      <c r="B46" s="13" t="s">
        <v>62</v>
      </c>
      <c r="C46" s="25" t="s">
        <v>17</v>
      </c>
      <c r="D46" s="26">
        <v>45</v>
      </c>
      <c r="E46" s="26">
        <v>45</v>
      </c>
      <c r="F46" s="19">
        <v>2016</v>
      </c>
      <c r="G46" s="19">
        <v>2016</v>
      </c>
      <c r="H46" s="20">
        <v>0.3</v>
      </c>
      <c r="I46" s="20">
        <f t="shared" si="0"/>
        <v>13.5</v>
      </c>
      <c r="J46" s="13"/>
    </row>
    <row r="47" spans="1:10" ht="25.5" customHeight="1">
      <c r="A47" s="19">
        <f t="shared" si="2"/>
        <v>9</v>
      </c>
      <c r="B47" s="13" t="s">
        <v>63</v>
      </c>
      <c r="C47" s="25" t="s">
        <v>17</v>
      </c>
      <c r="D47" s="26">
        <v>30</v>
      </c>
      <c r="E47" s="26">
        <v>30</v>
      </c>
      <c r="F47" s="19">
        <v>2016</v>
      </c>
      <c r="G47" s="19">
        <v>2016</v>
      </c>
      <c r="H47" s="20">
        <v>0.3</v>
      </c>
      <c r="I47" s="20">
        <f t="shared" si="0"/>
        <v>9</v>
      </c>
      <c r="J47" s="13"/>
    </row>
    <row r="48" spans="1:10" ht="25.5" customHeight="1">
      <c r="A48" s="19">
        <f t="shared" si="2"/>
        <v>10</v>
      </c>
      <c r="B48" s="13" t="s">
        <v>64</v>
      </c>
      <c r="C48" s="25" t="s">
        <v>22</v>
      </c>
      <c r="D48" s="26">
        <v>15</v>
      </c>
      <c r="E48" s="26">
        <v>15</v>
      </c>
      <c r="F48" s="19">
        <v>2018</v>
      </c>
      <c r="G48" s="19">
        <v>2016</v>
      </c>
      <c r="H48" s="20">
        <v>0.5</v>
      </c>
      <c r="I48" s="20">
        <f t="shared" si="0"/>
        <v>7.5</v>
      </c>
      <c r="J48" s="13" t="s">
        <v>65</v>
      </c>
    </row>
    <row r="49" spans="1:10" ht="25.5" customHeight="1">
      <c r="A49" s="19">
        <f t="shared" si="2"/>
        <v>11</v>
      </c>
      <c r="B49" s="13" t="s">
        <v>66</v>
      </c>
      <c r="C49" s="25" t="s">
        <v>22</v>
      </c>
      <c r="D49" s="26">
        <v>15</v>
      </c>
      <c r="E49" s="26">
        <v>15</v>
      </c>
      <c r="F49" s="25">
        <v>2018</v>
      </c>
      <c r="G49" s="19">
        <v>2016</v>
      </c>
      <c r="H49" s="20">
        <v>0.5</v>
      </c>
      <c r="I49" s="20">
        <f t="shared" si="0"/>
        <v>7.5</v>
      </c>
      <c r="J49" s="40" t="s">
        <v>65</v>
      </c>
    </row>
    <row r="50" spans="1:10" ht="25.5" customHeight="1">
      <c r="A50" s="19">
        <f t="shared" si="2"/>
        <v>12</v>
      </c>
      <c r="B50" s="41" t="s">
        <v>67</v>
      </c>
      <c r="C50" s="42" t="s">
        <v>17</v>
      </c>
      <c r="D50" s="43">
        <v>30</v>
      </c>
      <c r="E50" s="44">
        <v>30</v>
      </c>
      <c r="F50" s="43">
        <v>2020</v>
      </c>
      <c r="G50" s="43">
        <v>2017</v>
      </c>
      <c r="H50" s="45">
        <v>0.3</v>
      </c>
      <c r="I50" s="46">
        <v>9</v>
      </c>
      <c r="J50" s="7"/>
    </row>
    <row r="51" spans="1:10" ht="25.5" customHeight="1">
      <c r="A51" s="19">
        <f t="shared" si="2"/>
        <v>13</v>
      </c>
      <c r="B51" s="41" t="s">
        <v>68</v>
      </c>
      <c r="C51" s="42" t="s">
        <v>22</v>
      </c>
      <c r="D51" s="43">
        <v>15</v>
      </c>
      <c r="E51" s="44">
        <v>15</v>
      </c>
      <c r="F51" s="43">
        <v>2018</v>
      </c>
      <c r="G51" s="43">
        <v>2017</v>
      </c>
      <c r="H51" s="45">
        <v>0.3</v>
      </c>
      <c r="I51" s="46">
        <v>4.5</v>
      </c>
      <c r="J51" s="47"/>
    </row>
    <row r="52" spans="1:10" ht="25.5" customHeight="1">
      <c r="A52" s="19">
        <f t="shared" si="2"/>
        <v>14</v>
      </c>
      <c r="B52" s="48" t="s">
        <v>69</v>
      </c>
      <c r="C52" s="49" t="s">
        <v>22</v>
      </c>
      <c r="D52" s="50">
        <v>6</v>
      </c>
      <c r="E52" s="50">
        <v>6</v>
      </c>
      <c r="F52" s="17">
        <v>2018</v>
      </c>
      <c r="G52" s="51">
        <v>2017</v>
      </c>
      <c r="H52" s="52">
        <v>1</v>
      </c>
      <c r="I52" s="45">
        <f aca="true" t="shared" si="3" ref="I52:I59">E52*H52</f>
        <v>6</v>
      </c>
      <c r="J52" s="53"/>
    </row>
    <row r="53" spans="1:10" ht="25.5" customHeight="1">
      <c r="A53" s="19">
        <f t="shared" si="2"/>
        <v>15</v>
      </c>
      <c r="B53" s="21" t="s">
        <v>70</v>
      </c>
      <c r="C53" s="25" t="s">
        <v>17</v>
      </c>
      <c r="D53" s="25">
        <v>22</v>
      </c>
      <c r="E53" s="54">
        <v>22</v>
      </c>
      <c r="F53" s="25" t="s">
        <v>23</v>
      </c>
      <c r="G53" s="19">
        <v>2017</v>
      </c>
      <c r="H53" s="20">
        <v>1</v>
      </c>
      <c r="I53" s="20">
        <f t="shared" si="3"/>
        <v>22</v>
      </c>
      <c r="J53" s="13"/>
    </row>
    <row r="54" spans="1:10" ht="25.5" customHeight="1">
      <c r="A54" s="19">
        <f t="shared" si="2"/>
        <v>16</v>
      </c>
      <c r="B54" s="55" t="s">
        <v>71</v>
      </c>
      <c r="C54" s="16" t="s">
        <v>17</v>
      </c>
      <c r="D54" s="17">
        <v>60</v>
      </c>
      <c r="E54" s="56">
        <v>60</v>
      </c>
      <c r="F54" s="19">
        <v>2018</v>
      </c>
      <c r="G54" s="19">
        <v>2017</v>
      </c>
      <c r="H54" s="20">
        <v>0.7</v>
      </c>
      <c r="I54" s="20">
        <f t="shared" si="3"/>
        <v>42</v>
      </c>
      <c r="J54" s="13" t="s">
        <v>19</v>
      </c>
    </row>
    <row r="55" spans="1:10" ht="25.5" customHeight="1">
      <c r="A55" s="19">
        <f t="shared" si="2"/>
        <v>17</v>
      </c>
      <c r="B55" s="21" t="s">
        <v>72</v>
      </c>
      <c r="C55" s="16" t="s">
        <v>17</v>
      </c>
      <c r="D55" s="17">
        <v>30</v>
      </c>
      <c r="E55" s="14">
        <v>30</v>
      </c>
      <c r="F55" s="19">
        <v>2020</v>
      </c>
      <c r="G55" s="19">
        <v>2017</v>
      </c>
      <c r="H55" s="20">
        <v>1</v>
      </c>
      <c r="I55" s="20">
        <f t="shared" si="3"/>
        <v>30</v>
      </c>
      <c r="J55" s="23"/>
    </row>
    <row r="56" spans="1:10" ht="25.5" customHeight="1">
      <c r="A56" s="19">
        <f t="shared" si="2"/>
        <v>18</v>
      </c>
      <c r="B56" s="55" t="s">
        <v>73</v>
      </c>
      <c r="C56" s="16" t="s">
        <v>22</v>
      </c>
      <c r="D56" s="22">
        <v>15</v>
      </c>
      <c r="E56" s="56">
        <v>15</v>
      </c>
      <c r="F56" s="19">
        <v>2017</v>
      </c>
      <c r="G56" s="19">
        <v>2017</v>
      </c>
      <c r="H56" s="20">
        <v>0.7</v>
      </c>
      <c r="I56" s="20">
        <f t="shared" si="3"/>
        <v>10.5</v>
      </c>
      <c r="J56" s="13" t="s">
        <v>19</v>
      </c>
    </row>
    <row r="57" spans="1:10" ht="25.5" customHeight="1">
      <c r="A57" s="19">
        <f t="shared" si="2"/>
        <v>19</v>
      </c>
      <c r="B57" s="13" t="s">
        <v>74</v>
      </c>
      <c r="C57" s="25" t="s">
        <v>22</v>
      </c>
      <c r="D57" s="25">
        <v>30</v>
      </c>
      <c r="E57" s="25">
        <v>30</v>
      </c>
      <c r="F57" s="25">
        <v>2018</v>
      </c>
      <c r="G57" s="25">
        <v>2017</v>
      </c>
      <c r="H57" s="20">
        <v>1</v>
      </c>
      <c r="I57" s="20">
        <f t="shared" si="3"/>
        <v>30</v>
      </c>
      <c r="J57" s="57"/>
    </row>
    <row r="58" spans="1:10" ht="25.5" customHeight="1">
      <c r="A58" s="19">
        <f t="shared" si="2"/>
        <v>20</v>
      </c>
      <c r="B58" s="58" t="s">
        <v>75</v>
      </c>
      <c r="C58" s="51" t="s">
        <v>22</v>
      </c>
      <c r="D58" s="51">
        <v>30</v>
      </c>
      <c r="E58" s="51">
        <v>30</v>
      </c>
      <c r="F58" s="51">
        <v>2018</v>
      </c>
      <c r="G58" s="51">
        <v>2017</v>
      </c>
      <c r="H58" s="45">
        <v>1</v>
      </c>
      <c r="I58" s="45">
        <f t="shared" si="3"/>
        <v>30</v>
      </c>
      <c r="J58" s="59"/>
    </row>
    <row r="59" spans="1:10" ht="25.5" customHeight="1">
      <c r="A59" s="19">
        <f t="shared" si="2"/>
        <v>21</v>
      </c>
      <c r="B59" s="60" t="s">
        <v>76</v>
      </c>
      <c r="C59" s="51" t="s">
        <v>22</v>
      </c>
      <c r="D59" s="51">
        <v>30</v>
      </c>
      <c r="E59" s="51">
        <v>30</v>
      </c>
      <c r="F59" s="51">
        <v>2018</v>
      </c>
      <c r="G59" s="51">
        <v>2017</v>
      </c>
      <c r="H59" s="45">
        <v>1</v>
      </c>
      <c r="I59" s="61">
        <f t="shared" si="3"/>
        <v>30</v>
      </c>
      <c r="J59" s="57"/>
    </row>
    <row r="60" spans="1:10" ht="25.5" customHeight="1">
      <c r="A60" s="62" t="s">
        <v>77</v>
      </c>
      <c r="B60" s="63" t="s">
        <v>78</v>
      </c>
      <c r="C60" s="64"/>
      <c r="D60" s="65">
        <f>SUM(D61:D64)</f>
        <v>125</v>
      </c>
      <c r="E60" s="65">
        <f>SUM(E61:E64)</f>
        <v>125</v>
      </c>
      <c r="F60" s="65"/>
      <c r="G60" s="65"/>
      <c r="H60" s="65"/>
      <c r="I60" s="66">
        <f>SUM(I61:I64)</f>
        <v>71.1</v>
      </c>
      <c r="J60" s="67"/>
    </row>
    <row r="61" spans="1:10" ht="25.5" customHeight="1">
      <c r="A61" s="19">
        <v>1</v>
      </c>
      <c r="B61" s="13" t="s">
        <v>79</v>
      </c>
      <c r="C61" s="25" t="s">
        <v>17</v>
      </c>
      <c r="D61" s="26">
        <v>35</v>
      </c>
      <c r="E61" s="26">
        <v>35</v>
      </c>
      <c r="F61" s="19">
        <v>2016</v>
      </c>
      <c r="G61" s="19">
        <v>2016</v>
      </c>
      <c r="H61" s="20">
        <v>0.3</v>
      </c>
      <c r="I61" s="20">
        <f>E61*H61</f>
        <v>10.5</v>
      </c>
      <c r="J61" s="13"/>
    </row>
    <row r="62" spans="1:10" ht="25.5" customHeight="1">
      <c r="A62" s="7">
        <v>2</v>
      </c>
      <c r="B62" s="13" t="s">
        <v>80</v>
      </c>
      <c r="C62" s="7" t="s">
        <v>17</v>
      </c>
      <c r="D62" s="8">
        <v>42</v>
      </c>
      <c r="E62" s="8">
        <v>42</v>
      </c>
      <c r="F62" s="8">
        <v>2017</v>
      </c>
      <c r="G62" s="8">
        <v>2016</v>
      </c>
      <c r="H62" s="9">
        <v>0.3</v>
      </c>
      <c r="I62" s="68">
        <f t="shared" si="0"/>
        <v>12.6</v>
      </c>
      <c r="J62" s="57"/>
    </row>
    <row r="63" spans="1:10" ht="25.5" customHeight="1">
      <c r="A63" s="14">
        <v>3</v>
      </c>
      <c r="B63" s="21" t="s">
        <v>81</v>
      </c>
      <c r="C63" s="25" t="s">
        <v>17</v>
      </c>
      <c r="D63" s="25">
        <v>15</v>
      </c>
      <c r="E63" s="14">
        <v>15</v>
      </c>
      <c r="F63" s="25">
        <v>2017</v>
      </c>
      <c r="G63" s="19">
        <v>2017</v>
      </c>
      <c r="H63" s="20">
        <v>1</v>
      </c>
      <c r="I63" s="20">
        <f>E63*H63</f>
        <v>15</v>
      </c>
      <c r="J63" s="13"/>
    </row>
    <row r="64" spans="1:10" ht="25.5" customHeight="1">
      <c r="A64" s="14">
        <f>A63+1</f>
        <v>4</v>
      </c>
      <c r="B64" s="21" t="s">
        <v>82</v>
      </c>
      <c r="C64" s="25" t="s">
        <v>17</v>
      </c>
      <c r="D64" s="25">
        <v>33</v>
      </c>
      <c r="E64" s="14">
        <v>33</v>
      </c>
      <c r="F64" s="25">
        <v>2018</v>
      </c>
      <c r="G64" s="19">
        <v>2017</v>
      </c>
      <c r="H64" s="20">
        <v>1</v>
      </c>
      <c r="I64" s="20">
        <f>E64*H64</f>
        <v>33</v>
      </c>
      <c r="J64" s="13"/>
    </row>
    <row r="65" spans="1:10" ht="25.5" customHeight="1">
      <c r="A65" s="62" t="s">
        <v>83</v>
      </c>
      <c r="B65" s="69" t="s">
        <v>84</v>
      </c>
      <c r="C65" s="28"/>
      <c r="D65" s="29">
        <f>SUM(D66:D67)</f>
        <v>255</v>
      </c>
      <c r="E65" s="29">
        <f>SUM(E66:E67)</f>
        <v>255</v>
      </c>
      <c r="F65" s="29"/>
      <c r="G65" s="29"/>
      <c r="H65" s="29"/>
      <c r="I65" s="30">
        <f>SUM(I66:I67)</f>
        <v>88.5</v>
      </c>
      <c r="J65" s="11"/>
    </row>
    <row r="66" spans="1:10" ht="25.5" customHeight="1">
      <c r="A66" s="42">
        <v>1</v>
      </c>
      <c r="B66" s="13" t="s">
        <v>85</v>
      </c>
      <c r="C66" s="7" t="s">
        <v>17</v>
      </c>
      <c r="D66" s="8">
        <v>195</v>
      </c>
      <c r="E66" s="8">
        <v>195</v>
      </c>
      <c r="F66" s="8" t="s">
        <v>86</v>
      </c>
      <c r="G66" s="8" t="s">
        <v>86</v>
      </c>
      <c r="H66" s="9">
        <v>0.3</v>
      </c>
      <c r="I66" s="68">
        <f>E66*H66</f>
        <v>58.5</v>
      </c>
      <c r="J66" s="57"/>
    </row>
    <row r="67" spans="1:10" ht="25.5" customHeight="1">
      <c r="A67" s="19">
        <v>2</v>
      </c>
      <c r="B67" s="13" t="s">
        <v>87</v>
      </c>
      <c r="C67" s="25" t="s">
        <v>17</v>
      </c>
      <c r="D67" s="26">
        <v>60</v>
      </c>
      <c r="E67" s="26">
        <v>60</v>
      </c>
      <c r="F67" s="25">
        <v>2018</v>
      </c>
      <c r="G67" s="25">
        <v>2016</v>
      </c>
      <c r="H67" s="20">
        <v>0.5</v>
      </c>
      <c r="I67" s="20">
        <f>E67*H67</f>
        <v>30</v>
      </c>
      <c r="J67" s="13" t="s">
        <v>88</v>
      </c>
    </row>
    <row r="68" ht="25.5" customHeight="1"/>
  </sheetData>
  <mergeCells count="13">
    <mergeCell ref="G4:G5"/>
    <mergeCell ref="H4:H5"/>
    <mergeCell ref="I4:I5"/>
    <mergeCell ref="A1:B1"/>
    <mergeCell ref="A2:J2"/>
    <mergeCell ref="A3:A5"/>
    <mergeCell ref="B3:B5"/>
    <mergeCell ref="C3:C5"/>
    <mergeCell ref="D3:D5"/>
    <mergeCell ref="E3:E5"/>
    <mergeCell ref="F3:I3"/>
    <mergeCell ref="J3:J5"/>
    <mergeCell ref="F4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2017-06-07T08:42:18Z</cp:lastPrinted>
  <dcterms:created xsi:type="dcterms:W3CDTF">1996-12-17T01:32:42Z</dcterms:created>
  <dcterms:modified xsi:type="dcterms:W3CDTF">2017-06-07T08:42:20Z</dcterms:modified>
  <cp:category/>
  <cp:version/>
  <cp:contentType/>
  <cp:contentStatus/>
</cp:coreProperties>
</file>